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G145" i="1"/>
  <c r="F145" i="1"/>
  <c r="D145" i="1"/>
  <c r="C145" i="1"/>
  <c r="E144" i="1"/>
  <c r="H144" i="1" s="1"/>
  <c r="H143" i="1"/>
  <c r="E143" i="1"/>
  <c r="E142" i="1"/>
  <c r="H142" i="1" s="1"/>
  <c r="G141" i="1"/>
  <c r="F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H133" i="1"/>
  <c r="E133" i="1"/>
  <c r="G132" i="1"/>
  <c r="F132" i="1"/>
  <c r="D132" i="1"/>
  <c r="C132" i="1"/>
  <c r="H131" i="1"/>
  <c r="E131" i="1"/>
  <c r="E130" i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H81" i="1"/>
  <c r="E81" i="1"/>
  <c r="G80" i="1"/>
  <c r="F80" i="1"/>
  <c r="D80" i="1"/>
  <c r="D79" i="1" s="1"/>
  <c r="C80" i="1"/>
  <c r="F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G70" i="1"/>
  <c r="F70" i="1"/>
  <c r="E70" i="1"/>
  <c r="H70" i="1" s="1"/>
  <c r="D70" i="1"/>
  <c r="C70" i="1"/>
  <c r="E69" i="1"/>
  <c r="H69" i="1" s="1"/>
  <c r="H68" i="1"/>
  <c r="E68" i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8" i="1"/>
  <c r="E58" i="1"/>
  <c r="G57" i="1"/>
  <c r="F57" i="1"/>
  <c r="D57" i="1"/>
  <c r="C57" i="1"/>
  <c r="H56" i="1"/>
  <c r="E56" i="1"/>
  <c r="E55" i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F4" i="1" s="1"/>
  <c r="F154" i="1" s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E5" i="1" s="1"/>
  <c r="H6" i="1"/>
  <c r="E6" i="1"/>
  <c r="H5" i="1"/>
  <c r="G5" i="1"/>
  <c r="F5" i="1"/>
  <c r="D5" i="1"/>
  <c r="D4" i="1" s="1"/>
  <c r="D154" i="1" s="1"/>
  <c r="C5" i="1"/>
  <c r="E88" i="1" l="1"/>
  <c r="H88" i="1" s="1"/>
  <c r="H90" i="1"/>
  <c r="E108" i="1"/>
  <c r="H108" i="1" s="1"/>
  <c r="H110" i="1"/>
  <c r="E23" i="1"/>
  <c r="H25" i="1"/>
  <c r="E43" i="1"/>
  <c r="H43" i="1" s="1"/>
  <c r="H45" i="1"/>
  <c r="E128" i="1"/>
  <c r="H128" i="1" s="1"/>
  <c r="H130" i="1"/>
  <c r="E80" i="1"/>
  <c r="H82" i="1"/>
  <c r="H80" i="1" s="1"/>
  <c r="E132" i="1"/>
  <c r="H132" i="1" s="1"/>
  <c r="H134" i="1"/>
  <c r="E141" i="1"/>
  <c r="H141" i="1" s="1"/>
  <c r="G4" i="1"/>
  <c r="H15" i="1"/>
  <c r="E33" i="1"/>
  <c r="H33" i="1" s="1"/>
  <c r="H35" i="1"/>
  <c r="E53" i="1"/>
  <c r="H53" i="1" s="1"/>
  <c r="H55" i="1"/>
  <c r="G79" i="1"/>
  <c r="E98" i="1"/>
  <c r="H98" i="1" s="1"/>
  <c r="H100" i="1"/>
  <c r="E118" i="1"/>
  <c r="H118" i="1" s="1"/>
  <c r="H120" i="1"/>
  <c r="E145" i="1"/>
  <c r="H145" i="1" s="1"/>
  <c r="C4" i="1"/>
  <c r="E57" i="1"/>
  <c r="H57" i="1" s="1"/>
  <c r="H59" i="1"/>
  <c r="E66" i="1"/>
  <c r="H66" i="1" s="1"/>
  <c r="C79" i="1"/>
  <c r="H23" i="1" l="1"/>
  <c r="H4" i="1" s="1"/>
  <c r="E4" i="1"/>
  <c r="E79" i="1"/>
  <c r="C154" i="1"/>
  <c r="G154" i="1"/>
  <c r="H79" i="1"/>
  <c r="E154" i="1" l="1"/>
  <c r="H154" i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<sst xmlns="http://schemas.openxmlformats.org/spreadsheetml/2006/main" count="285" uniqueCount="212">
  <si>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Junio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</si>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</sst>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1" fillId="0" borderId="0"/>
    <xf numFmtId="168" fontId="1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10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167" fontId="11" fillId="3" borderId="0" xfId="1" applyFont="1" applyFill="1" applyBorder="1"/>
    <xf numFmtId="0" fontId="11" fillId="3" borderId="0" xfId="0" applyFont="1" applyFill="1" applyBorder="1" applyAlignment="1">
      <alignment vertical="center"/>
    </xf>
    <xf numFmtId="0" fontId="10" fillId="3" borderId="14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1" fillId="3" borderId="14" xfId="0" applyFont="1" applyFill="1" applyBorder="1" applyAlignment="1" applyProtection="1">
      <alignment horizontal="center" vertical="top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activeCell="A156" sqref="A156:G161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22785527.919999998</v>
      </c>
      <c r="D4" s="15">
        <f t="shared" ref="D4:H4" si="0">D5+D13+D23+D33+D43+D53+D57+D66+D70</f>
        <v>998295</v>
      </c>
      <c r="E4" s="15">
        <f t="shared" si="0"/>
        <v>23783822.919999998</v>
      </c>
      <c r="F4" s="15">
        <f t="shared" si="0"/>
        <v>7254794.4999999991</v>
      </c>
      <c r="G4" s="15">
        <f t="shared" si="0"/>
        <v>7211606.4999999991</v>
      </c>
      <c r="H4" s="15">
        <f t="shared" si="0"/>
        <v>16529028.420000002</v>
      </c>
    </row>
    <row r="5" spans="1:8">
      <c r="A5" s="16" t="s">
        <v>10</v>
      </c>
      <c r="B5" s="17"/>
      <c r="C5" s="18">
        <f>SUM(C6:C12)</f>
        <v>11699216</v>
      </c>
      <c r="D5" s="18">
        <f t="shared" ref="D5:H5" si="1">SUM(D6:D12)</f>
        <v>0</v>
      </c>
      <c r="E5" s="18">
        <f t="shared" si="1"/>
        <v>11699216</v>
      </c>
      <c r="F5" s="18">
        <f t="shared" si="1"/>
        <v>5895709.75</v>
      </c>
      <c r="G5" s="18">
        <f t="shared" si="1"/>
        <v>5895709.75</v>
      </c>
      <c r="H5" s="18">
        <f t="shared" si="1"/>
        <v>5803506.25</v>
      </c>
    </row>
    <row r="6" spans="1:8">
      <c r="A6" s="19" t="s">
        <v>11</v>
      </c>
      <c r="B6" s="20" t="s">
        <v>12</v>
      </c>
      <c r="C6" s="21">
        <v>3252296</v>
      </c>
      <c r="D6" s="21">
        <v>0</v>
      </c>
      <c r="E6" s="21">
        <f>C6+D6</f>
        <v>3252296</v>
      </c>
      <c r="F6" s="21">
        <v>1819469.17</v>
      </c>
      <c r="G6" s="21">
        <v>1819469.17</v>
      </c>
      <c r="H6" s="21">
        <f>E6-F6</f>
        <v>1432826.83</v>
      </c>
    </row>
    <row r="7" spans="1:8">
      <c r="A7" s="19" t="s">
        <v>13</v>
      </c>
      <c r="B7" s="20" t="s">
        <v>14</v>
      </c>
      <c r="C7" s="21">
        <v>1824527.43</v>
      </c>
      <c r="D7" s="21">
        <v>0</v>
      </c>
      <c r="E7" s="21">
        <f t="shared" ref="E7:E12" si="2">C7+D7</f>
        <v>1824527.43</v>
      </c>
      <c r="F7" s="21">
        <v>1258767.5900000001</v>
      </c>
      <c r="G7" s="21">
        <v>1258767.5900000001</v>
      </c>
      <c r="H7" s="21">
        <f t="shared" ref="H7:H70" si="3">E7-F7</f>
        <v>565759.83999999985</v>
      </c>
    </row>
    <row r="8" spans="1:8">
      <c r="A8" s="19" t="s">
        <v>15</v>
      </c>
      <c r="B8" s="20" t="s">
        <v>16</v>
      </c>
      <c r="C8" s="21">
        <v>1495494.74</v>
      </c>
      <c r="D8" s="21">
        <v>0</v>
      </c>
      <c r="E8" s="21">
        <f t="shared" si="2"/>
        <v>1495494.74</v>
      </c>
      <c r="F8" s="21">
        <v>393436.78</v>
      </c>
      <c r="G8" s="21">
        <v>393436.78</v>
      </c>
      <c r="H8" s="21">
        <f t="shared" si="3"/>
        <v>1102057.96</v>
      </c>
    </row>
    <row r="9" spans="1:8">
      <c r="A9" s="19" t="s">
        <v>17</v>
      </c>
      <c r="B9" s="20" t="s">
        <v>18</v>
      </c>
      <c r="C9" s="21">
        <v>1885538.94</v>
      </c>
      <c r="D9" s="21">
        <v>0</v>
      </c>
      <c r="E9" s="21">
        <f t="shared" si="2"/>
        <v>1885538.94</v>
      </c>
      <c r="F9" s="21">
        <v>720415.67</v>
      </c>
      <c r="G9" s="21">
        <v>720415.67</v>
      </c>
      <c r="H9" s="21">
        <f t="shared" si="3"/>
        <v>1165123.27</v>
      </c>
    </row>
    <row r="10" spans="1:8">
      <c r="A10" s="19" t="s">
        <v>19</v>
      </c>
      <c r="B10" s="20" t="s">
        <v>20</v>
      </c>
      <c r="C10" s="21">
        <v>3241358.89</v>
      </c>
      <c r="D10" s="21">
        <v>0</v>
      </c>
      <c r="E10" s="21">
        <f t="shared" si="2"/>
        <v>3241358.89</v>
      </c>
      <c r="F10" s="21">
        <v>1703620.54</v>
      </c>
      <c r="G10" s="21">
        <v>1703620.54</v>
      </c>
      <c r="H10" s="21">
        <f t="shared" si="3"/>
        <v>1537738.35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3402319</v>
      </c>
      <c r="D13" s="18">
        <f t="shared" ref="D13:G13" si="4">SUM(D14:D22)</f>
        <v>91703.35</v>
      </c>
      <c r="E13" s="18">
        <f t="shared" si="4"/>
        <v>3494022.35</v>
      </c>
      <c r="F13" s="18">
        <f t="shared" si="4"/>
        <v>219756.05000000002</v>
      </c>
      <c r="G13" s="18">
        <f t="shared" si="4"/>
        <v>219756.05000000002</v>
      </c>
      <c r="H13" s="18">
        <f t="shared" si="3"/>
        <v>3274266.3000000003</v>
      </c>
    </row>
    <row r="14" spans="1:8">
      <c r="A14" s="19" t="s">
        <v>26</v>
      </c>
      <c r="B14" s="20" t="s">
        <v>27</v>
      </c>
      <c r="C14" s="21">
        <v>754563.31</v>
      </c>
      <c r="D14" s="21">
        <v>-19100</v>
      </c>
      <c r="E14" s="21">
        <f t="shared" ref="E14:E22" si="5">C14+D14</f>
        <v>735463.31</v>
      </c>
      <c r="F14" s="21">
        <v>73635.97</v>
      </c>
      <c r="G14" s="21">
        <v>73635.97</v>
      </c>
      <c r="H14" s="21">
        <f t="shared" si="3"/>
        <v>661827.34000000008</v>
      </c>
    </row>
    <row r="15" spans="1:8">
      <c r="A15" s="19" t="s">
        <v>28</v>
      </c>
      <c r="B15" s="20" t="s">
        <v>29</v>
      </c>
      <c r="C15" s="21">
        <v>316680</v>
      </c>
      <c r="D15" s="21">
        <v>3000</v>
      </c>
      <c r="E15" s="21">
        <f t="shared" si="5"/>
        <v>319680</v>
      </c>
      <c r="F15" s="21">
        <v>926.95</v>
      </c>
      <c r="G15" s="21">
        <v>926.95</v>
      </c>
      <c r="H15" s="21">
        <f t="shared" si="3"/>
        <v>318753.05</v>
      </c>
    </row>
    <row r="16" spans="1:8">
      <c r="A16" s="19" t="s">
        <v>30</v>
      </c>
      <c r="B16" s="20" t="s">
        <v>31</v>
      </c>
      <c r="C16" s="21">
        <v>1288000</v>
      </c>
      <c r="D16" s="21">
        <v>33600</v>
      </c>
      <c r="E16" s="21">
        <f t="shared" si="5"/>
        <v>1321600</v>
      </c>
      <c r="F16" s="21">
        <v>12249.67</v>
      </c>
      <c r="G16" s="21">
        <v>12249.67</v>
      </c>
      <c r="H16" s="21">
        <f t="shared" si="3"/>
        <v>1309350.33</v>
      </c>
    </row>
    <row r="17" spans="1:8">
      <c r="A17" s="19" t="s">
        <v>32</v>
      </c>
      <c r="B17" s="20" t="s">
        <v>33</v>
      </c>
      <c r="C17" s="21">
        <v>129000</v>
      </c>
      <c r="D17" s="21">
        <v>38000</v>
      </c>
      <c r="E17" s="21">
        <f t="shared" si="5"/>
        <v>167000</v>
      </c>
      <c r="F17" s="21">
        <v>49325.86</v>
      </c>
      <c r="G17" s="21">
        <v>49325.86</v>
      </c>
      <c r="H17" s="21">
        <f t="shared" si="3"/>
        <v>117674.14</v>
      </c>
    </row>
    <row r="18" spans="1:8">
      <c r="A18" s="19" t="s">
        <v>34</v>
      </c>
      <c r="B18" s="20" t="s">
        <v>35</v>
      </c>
      <c r="C18" s="21">
        <v>69000</v>
      </c>
      <c r="D18" s="21">
        <v>0</v>
      </c>
      <c r="E18" s="21">
        <f t="shared" si="5"/>
        <v>69000</v>
      </c>
      <c r="F18" s="21">
        <v>16434.57</v>
      </c>
      <c r="G18" s="21">
        <v>16434.57</v>
      </c>
      <c r="H18" s="21">
        <f t="shared" si="3"/>
        <v>52565.43</v>
      </c>
    </row>
    <row r="19" spans="1:8">
      <c r="A19" s="19" t="s">
        <v>36</v>
      </c>
      <c r="B19" s="20" t="s">
        <v>37</v>
      </c>
      <c r="C19" s="21">
        <v>180000</v>
      </c>
      <c r="D19" s="21">
        <v>0</v>
      </c>
      <c r="E19" s="21">
        <f t="shared" si="5"/>
        <v>180000</v>
      </c>
      <c r="F19" s="21">
        <v>51732.61</v>
      </c>
      <c r="G19" s="21">
        <v>51732.61</v>
      </c>
      <c r="H19" s="21">
        <f t="shared" si="3"/>
        <v>128267.39</v>
      </c>
    </row>
    <row r="20" spans="1:8">
      <c r="A20" s="19" t="s">
        <v>38</v>
      </c>
      <c r="B20" s="20" t="s">
        <v>39</v>
      </c>
      <c r="C20" s="21">
        <v>406639</v>
      </c>
      <c r="D20" s="21">
        <v>52870</v>
      </c>
      <c r="E20" s="21">
        <f t="shared" si="5"/>
        <v>459509</v>
      </c>
      <c r="F20" s="21">
        <v>11965.14</v>
      </c>
      <c r="G20" s="21">
        <v>11965.14</v>
      </c>
      <c r="H20" s="21">
        <f t="shared" si="3"/>
        <v>447543.86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258436.69</v>
      </c>
      <c r="D22" s="21">
        <v>-16666.650000000001</v>
      </c>
      <c r="E22" s="21">
        <f t="shared" si="5"/>
        <v>241770.04</v>
      </c>
      <c r="F22" s="21">
        <v>3485.28</v>
      </c>
      <c r="G22" s="21">
        <v>3485.28</v>
      </c>
      <c r="H22" s="21">
        <f t="shared" si="3"/>
        <v>238284.76</v>
      </c>
    </row>
    <row r="23" spans="1:8">
      <c r="A23" s="16" t="s">
        <v>44</v>
      </c>
      <c r="B23" s="17"/>
      <c r="C23" s="18">
        <f>SUM(C24:C32)</f>
        <v>5109352.0199999996</v>
      </c>
      <c r="D23" s="18">
        <f t="shared" ref="D23:G23" si="6">SUM(D24:D32)</f>
        <v>437466.65</v>
      </c>
      <c r="E23" s="18">
        <f t="shared" si="6"/>
        <v>5546818.6699999999</v>
      </c>
      <c r="F23" s="18">
        <f t="shared" si="6"/>
        <v>1040831.4299999998</v>
      </c>
      <c r="G23" s="18">
        <f t="shared" si="6"/>
        <v>997643.42999999982</v>
      </c>
      <c r="H23" s="18">
        <f t="shared" si="3"/>
        <v>4505987.24</v>
      </c>
    </row>
    <row r="24" spans="1:8">
      <c r="A24" s="19" t="s">
        <v>45</v>
      </c>
      <c r="B24" s="20" t="s">
        <v>46</v>
      </c>
      <c r="C24" s="21">
        <v>622647.44999999995</v>
      </c>
      <c r="D24" s="21">
        <v>49166.65</v>
      </c>
      <c r="E24" s="21">
        <f t="shared" ref="E24:E32" si="7">C24+D24</f>
        <v>671814.1</v>
      </c>
      <c r="F24" s="21">
        <v>211217.43</v>
      </c>
      <c r="G24" s="21">
        <v>211217.43</v>
      </c>
      <c r="H24" s="21">
        <f t="shared" si="3"/>
        <v>460596.67</v>
      </c>
    </row>
    <row r="25" spans="1:8">
      <c r="A25" s="19" t="s">
        <v>47</v>
      </c>
      <c r="B25" s="20" t="s">
        <v>48</v>
      </c>
      <c r="C25" s="21">
        <v>29000</v>
      </c>
      <c r="D25" s="21">
        <v>7200</v>
      </c>
      <c r="E25" s="21">
        <f t="shared" si="7"/>
        <v>36200</v>
      </c>
      <c r="F25" s="21">
        <v>0</v>
      </c>
      <c r="G25" s="21">
        <v>0</v>
      </c>
      <c r="H25" s="21">
        <f t="shared" si="3"/>
        <v>36200</v>
      </c>
    </row>
    <row r="26" spans="1:8">
      <c r="A26" s="19" t="s">
        <v>49</v>
      </c>
      <c r="B26" s="20" t="s">
        <v>50</v>
      </c>
      <c r="C26" s="21">
        <v>2303555.39</v>
      </c>
      <c r="D26" s="21">
        <v>103600</v>
      </c>
      <c r="E26" s="21">
        <f t="shared" si="7"/>
        <v>2407155.39</v>
      </c>
      <c r="F26" s="21">
        <v>385603.92</v>
      </c>
      <c r="G26" s="21">
        <v>385603.92</v>
      </c>
      <c r="H26" s="21">
        <f t="shared" si="3"/>
        <v>2021551.4700000002</v>
      </c>
    </row>
    <row r="27" spans="1:8">
      <c r="A27" s="19" t="s">
        <v>51</v>
      </c>
      <c r="B27" s="20" t="s">
        <v>52</v>
      </c>
      <c r="C27" s="21">
        <v>141300</v>
      </c>
      <c r="D27" s="21">
        <v>85000</v>
      </c>
      <c r="E27" s="21">
        <f t="shared" si="7"/>
        <v>226300</v>
      </c>
      <c r="F27" s="21">
        <v>10447.85</v>
      </c>
      <c r="G27" s="21">
        <v>10447.85</v>
      </c>
      <c r="H27" s="21">
        <f t="shared" si="3"/>
        <v>215852.15</v>
      </c>
    </row>
    <row r="28" spans="1:8">
      <c r="A28" s="19" t="s">
        <v>53</v>
      </c>
      <c r="B28" s="20" t="s">
        <v>54</v>
      </c>
      <c r="C28" s="21">
        <v>660385</v>
      </c>
      <c r="D28" s="21">
        <v>0</v>
      </c>
      <c r="E28" s="21">
        <f t="shared" si="7"/>
        <v>660385</v>
      </c>
      <c r="F28" s="21">
        <v>167234.60999999999</v>
      </c>
      <c r="G28" s="21">
        <v>167234.60999999999</v>
      </c>
      <c r="H28" s="21">
        <f t="shared" si="3"/>
        <v>493150.39</v>
      </c>
    </row>
    <row r="29" spans="1:8">
      <c r="A29" s="19" t="s">
        <v>55</v>
      </c>
      <c r="B29" s="20" t="s">
        <v>56</v>
      </c>
      <c r="C29" s="21">
        <v>51000</v>
      </c>
      <c r="D29" s="21">
        <v>125000</v>
      </c>
      <c r="E29" s="21">
        <f t="shared" si="7"/>
        <v>176000</v>
      </c>
      <c r="F29" s="21">
        <v>42491.199999999997</v>
      </c>
      <c r="G29" s="21">
        <v>42491.199999999997</v>
      </c>
      <c r="H29" s="21">
        <f t="shared" si="3"/>
        <v>133508.79999999999</v>
      </c>
    </row>
    <row r="30" spans="1:8">
      <c r="A30" s="19" t="s">
        <v>57</v>
      </c>
      <c r="B30" s="20" t="s">
        <v>58</v>
      </c>
      <c r="C30" s="21">
        <v>204250</v>
      </c>
      <c r="D30" s="21">
        <v>0</v>
      </c>
      <c r="E30" s="21">
        <f t="shared" si="7"/>
        <v>204250</v>
      </c>
      <c r="F30" s="21">
        <v>16999.46</v>
      </c>
      <c r="G30" s="21">
        <v>16999.46</v>
      </c>
      <c r="H30" s="21">
        <f t="shared" si="3"/>
        <v>187250.54</v>
      </c>
    </row>
    <row r="31" spans="1:8">
      <c r="A31" s="19" t="s">
        <v>59</v>
      </c>
      <c r="B31" s="20" t="s">
        <v>60</v>
      </c>
      <c r="C31" s="21">
        <v>343000</v>
      </c>
      <c r="D31" s="21">
        <v>67500</v>
      </c>
      <c r="E31" s="21">
        <f t="shared" si="7"/>
        <v>410500</v>
      </c>
      <c r="F31" s="21">
        <v>65951.47</v>
      </c>
      <c r="G31" s="21">
        <v>65951.47</v>
      </c>
      <c r="H31" s="21">
        <f t="shared" si="3"/>
        <v>344548.53</v>
      </c>
    </row>
    <row r="32" spans="1:8">
      <c r="A32" s="19" t="s">
        <v>61</v>
      </c>
      <c r="B32" s="20" t="s">
        <v>62</v>
      </c>
      <c r="C32" s="21">
        <v>754214.18</v>
      </c>
      <c r="D32" s="21">
        <v>0</v>
      </c>
      <c r="E32" s="21">
        <f t="shared" si="7"/>
        <v>754214.18</v>
      </c>
      <c r="F32" s="21">
        <v>140885.49</v>
      </c>
      <c r="G32" s="21">
        <v>97697.49</v>
      </c>
      <c r="H32" s="21">
        <f t="shared" si="3"/>
        <v>613328.69000000006</v>
      </c>
    </row>
    <row r="33" spans="1:8">
      <c r="A33" s="16" t="s">
        <v>63</v>
      </c>
      <c r="B33" s="17"/>
      <c r="C33" s="18">
        <f>SUM(C34:C42)</f>
        <v>390000</v>
      </c>
      <c r="D33" s="18">
        <f t="shared" ref="D33:G33" si="8">SUM(D34:D42)</f>
        <v>220200</v>
      </c>
      <c r="E33" s="18">
        <f t="shared" si="8"/>
        <v>610200</v>
      </c>
      <c r="F33" s="18">
        <f t="shared" si="8"/>
        <v>98497.27</v>
      </c>
      <c r="G33" s="18">
        <f t="shared" si="8"/>
        <v>98497.27</v>
      </c>
      <c r="H33" s="18">
        <f t="shared" si="3"/>
        <v>511702.73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390000</v>
      </c>
      <c r="D37" s="21">
        <v>220200</v>
      </c>
      <c r="E37" s="21">
        <f t="shared" si="9"/>
        <v>610200</v>
      </c>
      <c r="F37" s="21">
        <v>98497.27</v>
      </c>
      <c r="G37" s="21">
        <v>98497.27</v>
      </c>
      <c r="H37" s="21">
        <f t="shared" si="3"/>
        <v>511702.73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1212000</v>
      </c>
      <c r="D43" s="18">
        <f t="shared" ref="D43:G43" si="10">SUM(D44:D52)</f>
        <v>248925</v>
      </c>
      <c r="E43" s="18">
        <f t="shared" si="10"/>
        <v>1460925</v>
      </c>
      <c r="F43" s="18">
        <f t="shared" si="10"/>
        <v>0</v>
      </c>
      <c r="G43" s="18">
        <f t="shared" si="10"/>
        <v>0</v>
      </c>
      <c r="H43" s="18">
        <f t="shared" si="3"/>
        <v>1460925</v>
      </c>
    </row>
    <row r="44" spans="1:8">
      <c r="A44" s="19" t="s">
        <v>81</v>
      </c>
      <c r="B44" s="20" t="s">
        <v>82</v>
      </c>
      <c r="C44" s="21">
        <v>692000</v>
      </c>
      <c r="D44" s="21">
        <v>21000</v>
      </c>
      <c r="E44" s="21">
        <f t="shared" ref="E44:E52" si="11">C44+D44</f>
        <v>713000</v>
      </c>
      <c r="F44" s="21">
        <v>0</v>
      </c>
      <c r="G44" s="21">
        <v>0</v>
      </c>
      <c r="H44" s="21">
        <f t="shared" si="3"/>
        <v>713000</v>
      </c>
    </row>
    <row r="45" spans="1:8">
      <c r="A45" s="19" t="s">
        <v>83</v>
      </c>
      <c r="B45" s="20" t="s">
        <v>84</v>
      </c>
      <c r="C45" s="21">
        <v>110000</v>
      </c>
      <c r="D45" s="21">
        <v>0</v>
      </c>
      <c r="E45" s="21">
        <f t="shared" si="11"/>
        <v>110000</v>
      </c>
      <c r="F45" s="21">
        <v>0</v>
      </c>
      <c r="G45" s="21">
        <v>0</v>
      </c>
      <c r="H45" s="21">
        <f t="shared" si="3"/>
        <v>110000</v>
      </c>
    </row>
    <row r="46" spans="1:8">
      <c r="A46" s="19" t="s">
        <v>85</v>
      </c>
      <c r="B46" s="20" t="s">
        <v>86</v>
      </c>
      <c r="C46" s="21">
        <v>110000</v>
      </c>
      <c r="D46" s="21">
        <v>0</v>
      </c>
      <c r="E46" s="21">
        <f t="shared" si="11"/>
        <v>110000</v>
      </c>
      <c r="F46" s="21">
        <v>0</v>
      </c>
      <c r="G46" s="21">
        <v>0</v>
      </c>
      <c r="H46" s="21">
        <f t="shared" si="3"/>
        <v>110000</v>
      </c>
    </row>
    <row r="47" spans="1:8">
      <c r="A47" s="19" t="s">
        <v>87</v>
      </c>
      <c r="B47" s="20" t="s">
        <v>88</v>
      </c>
      <c r="C47" s="21">
        <v>200000</v>
      </c>
      <c r="D47" s="21">
        <v>212925</v>
      </c>
      <c r="E47" s="21">
        <f t="shared" si="11"/>
        <v>412925</v>
      </c>
      <c r="F47" s="21">
        <v>0</v>
      </c>
      <c r="G47" s="21">
        <v>0</v>
      </c>
      <c r="H47" s="21">
        <f t="shared" si="3"/>
        <v>412925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100000</v>
      </c>
      <c r="D49" s="21">
        <v>15000</v>
      </c>
      <c r="E49" s="21">
        <f t="shared" si="11"/>
        <v>115000</v>
      </c>
      <c r="F49" s="21">
        <v>0</v>
      </c>
      <c r="G49" s="21">
        <v>0</v>
      </c>
      <c r="H49" s="21">
        <f t="shared" si="3"/>
        <v>115000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972640.9</v>
      </c>
      <c r="D57" s="18">
        <f t="shared" ref="D57:G57" si="14">SUM(D58:D65)</f>
        <v>0</v>
      </c>
      <c r="E57" s="18">
        <f t="shared" si="14"/>
        <v>972640.9</v>
      </c>
      <c r="F57" s="18">
        <f t="shared" si="14"/>
        <v>0</v>
      </c>
      <c r="G57" s="18">
        <f t="shared" si="14"/>
        <v>0</v>
      </c>
      <c r="H57" s="18">
        <f t="shared" si="3"/>
        <v>972640.9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972640.9</v>
      </c>
      <c r="D65" s="21">
        <v>0</v>
      </c>
      <c r="E65" s="21">
        <f t="shared" si="15"/>
        <v>972640.9</v>
      </c>
      <c r="F65" s="21">
        <v>0</v>
      </c>
      <c r="G65" s="21">
        <v>0</v>
      </c>
      <c r="H65" s="21">
        <f t="shared" si="3"/>
        <v>972640.9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13849313.74</v>
      </c>
      <c r="E79" s="25">
        <f t="shared" si="21"/>
        <v>13849313.74</v>
      </c>
      <c r="F79" s="25">
        <f t="shared" si="21"/>
        <v>1718505.8200000003</v>
      </c>
      <c r="G79" s="25">
        <f t="shared" si="21"/>
        <v>1718505.8200000003</v>
      </c>
      <c r="H79" s="25">
        <f t="shared" si="21"/>
        <v>12130807.92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2400002</v>
      </c>
      <c r="E80" s="25">
        <f t="shared" si="22"/>
        <v>2400002</v>
      </c>
      <c r="F80" s="25">
        <f t="shared" si="22"/>
        <v>1035263.89</v>
      </c>
      <c r="G80" s="25">
        <f t="shared" si="22"/>
        <v>1035263.89</v>
      </c>
      <c r="H80" s="25">
        <f t="shared" si="22"/>
        <v>1364738.1099999999</v>
      </c>
    </row>
    <row r="81" spans="1:8">
      <c r="A81" s="19" t="s">
        <v>145</v>
      </c>
      <c r="B81" s="30" t="s">
        <v>12</v>
      </c>
      <c r="C81" s="31">
        <v>0</v>
      </c>
      <c r="D81" s="31">
        <v>1099097</v>
      </c>
      <c r="E81" s="21">
        <f t="shared" ref="E81:E87" si="23">C81+D81</f>
        <v>1099097</v>
      </c>
      <c r="F81" s="31">
        <v>551474.15</v>
      </c>
      <c r="G81" s="31">
        <v>551474.15</v>
      </c>
      <c r="H81" s="31">
        <f t="shared" ref="H81:H144" si="24">E81-F81</f>
        <v>547622.85</v>
      </c>
    </row>
    <row r="82" spans="1:8">
      <c r="A82" s="19" t="s">
        <v>146</v>
      </c>
      <c r="B82" s="30" t="s">
        <v>14</v>
      </c>
      <c r="C82" s="31">
        <v>0</v>
      </c>
      <c r="D82" s="31">
        <v>823017</v>
      </c>
      <c r="E82" s="21">
        <f t="shared" si="23"/>
        <v>823017</v>
      </c>
      <c r="F82" s="31">
        <v>343995.41</v>
      </c>
      <c r="G82" s="31">
        <v>343995.41</v>
      </c>
      <c r="H82" s="31">
        <f t="shared" si="24"/>
        <v>479021.59</v>
      </c>
    </row>
    <row r="83" spans="1:8">
      <c r="A83" s="19" t="s">
        <v>147</v>
      </c>
      <c r="B83" s="30" t="s">
        <v>16</v>
      </c>
      <c r="C83" s="31">
        <v>0</v>
      </c>
      <c r="D83" s="31">
        <v>477888</v>
      </c>
      <c r="E83" s="21">
        <f t="shared" si="23"/>
        <v>477888</v>
      </c>
      <c r="F83" s="31">
        <v>139794.32999999999</v>
      </c>
      <c r="G83" s="31">
        <v>139794.32999999999</v>
      </c>
      <c r="H83" s="31">
        <f t="shared" si="24"/>
        <v>338093.67000000004</v>
      </c>
    </row>
    <row r="84" spans="1:8">
      <c r="A84" s="19" t="s">
        <v>148</v>
      </c>
      <c r="B84" s="30" t="s">
        <v>18</v>
      </c>
      <c r="C84" s="31">
        <v>0</v>
      </c>
      <c r="D84" s="31">
        <v>0</v>
      </c>
      <c r="E84" s="21">
        <f t="shared" si="23"/>
        <v>0</v>
      </c>
      <c r="F84" s="31">
        <v>0</v>
      </c>
      <c r="G84" s="31">
        <v>0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0</v>
      </c>
      <c r="D85" s="31">
        <v>0</v>
      </c>
      <c r="E85" s="21">
        <f t="shared" si="23"/>
        <v>0</v>
      </c>
      <c r="F85" s="31">
        <v>0</v>
      </c>
      <c r="G85" s="31">
        <v>0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864609.4</v>
      </c>
      <c r="E88" s="25">
        <f t="shared" si="25"/>
        <v>864609.4</v>
      </c>
      <c r="F88" s="25">
        <f t="shared" si="25"/>
        <v>154399.27000000002</v>
      </c>
      <c r="G88" s="25">
        <f t="shared" si="25"/>
        <v>154399.27000000002</v>
      </c>
      <c r="H88" s="25">
        <f t="shared" si="24"/>
        <v>710210.13</v>
      </c>
    </row>
    <row r="89" spans="1:8">
      <c r="A89" s="19" t="s">
        <v>152</v>
      </c>
      <c r="B89" s="30" t="s">
        <v>27</v>
      </c>
      <c r="C89" s="31">
        <v>0</v>
      </c>
      <c r="D89" s="31">
        <v>290253.96000000002</v>
      </c>
      <c r="E89" s="21">
        <f t="shared" ref="E89:E97" si="26">C89+D89</f>
        <v>290253.96000000002</v>
      </c>
      <c r="F89" s="31">
        <v>21120.69</v>
      </c>
      <c r="G89" s="31">
        <v>21120.69</v>
      </c>
      <c r="H89" s="31">
        <f t="shared" si="24"/>
        <v>269133.27</v>
      </c>
    </row>
    <row r="90" spans="1:8">
      <c r="A90" s="19" t="s">
        <v>153</v>
      </c>
      <c r="B90" s="30" t="s">
        <v>29</v>
      </c>
      <c r="C90" s="31">
        <v>0</v>
      </c>
      <c r="D90" s="31">
        <v>49400.4</v>
      </c>
      <c r="E90" s="21">
        <f t="shared" si="26"/>
        <v>49400.4</v>
      </c>
      <c r="F90" s="31">
        <v>12766.53</v>
      </c>
      <c r="G90" s="31">
        <v>12766.53</v>
      </c>
      <c r="H90" s="31">
        <f t="shared" si="24"/>
        <v>36633.870000000003</v>
      </c>
    </row>
    <row r="91" spans="1:8">
      <c r="A91" s="19" t="s">
        <v>154</v>
      </c>
      <c r="B91" s="30" t="s">
        <v>31</v>
      </c>
      <c r="C91" s="31">
        <v>0</v>
      </c>
      <c r="D91" s="31">
        <v>20051.599999999999</v>
      </c>
      <c r="E91" s="21">
        <f t="shared" si="26"/>
        <v>20051.599999999999</v>
      </c>
      <c r="F91" s="31">
        <v>16760.32</v>
      </c>
      <c r="G91" s="31">
        <v>16760.32</v>
      </c>
      <c r="H91" s="31">
        <f t="shared" si="24"/>
        <v>3291.2799999999988</v>
      </c>
    </row>
    <row r="92" spans="1:8">
      <c r="A92" s="19" t="s">
        <v>155</v>
      </c>
      <c r="B92" s="30" t="s">
        <v>33</v>
      </c>
      <c r="C92" s="31">
        <v>0</v>
      </c>
      <c r="D92" s="31">
        <v>136993.96</v>
      </c>
      <c r="E92" s="21">
        <f t="shared" si="26"/>
        <v>136993.96</v>
      </c>
      <c r="F92" s="31">
        <v>4657.47</v>
      </c>
      <c r="G92" s="31">
        <v>4657.47</v>
      </c>
      <c r="H92" s="31">
        <f t="shared" si="24"/>
        <v>132336.49</v>
      </c>
    </row>
    <row r="93" spans="1:8">
      <c r="A93" s="19" t="s">
        <v>156</v>
      </c>
      <c r="B93" s="30" t="s">
        <v>35</v>
      </c>
      <c r="C93" s="31">
        <v>0</v>
      </c>
      <c r="D93" s="31">
        <v>29104</v>
      </c>
      <c r="E93" s="21">
        <f t="shared" si="26"/>
        <v>29104</v>
      </c>
      <c r="F93" s="31">
        <v>2126.7600000000002</v>
      </c>
      <c r="G93" s="31">
        <v>2126.7600000000002</v>
      </c>
      <c r="H93" s="31">
        <f t="shared" si="24"/>
        <v>26977.239999999998</v>
      </c>
    </row>
    <row r="94" spans="1:8">
      <c r="A94" s="19" t="s">
        <v>157</v>
      </c>
      <c r="B94" s="30" t="s">
        <v>37</v>
      </c>
      <c r="C94" s="31">
        <v>0</v>
      </c>
      <c r="D94" s="31">
        <v>158004</v>
      </c>
      <c r="E94" s="21">
        <f t="shared" si="26"/>
        <v>158004</v>
      </c>
      <c r="F94" s="31">
        <v>35754.79</v>
      </c>
      <c r="G94" s="31">
        <v>35754.79</v>
      </c>
      <c r="H94" s="31">
        <f t="shared" si="24"/>
        <v>122249.20999999999</v>
      </c>
    </row>
    <row r="95" spans="1:8">
      <c r="A95" s="19" t="s">
        <v>158</v>
      </c>
      <c r="B95" s="30" t="s">
        <v>39</v>
      </c>
      <c r="C95" s="31">
        <v>0</v>
      </c>
      <c r="D95" s="31">
        <v>93805.5</v>
      </c>
      <c r="E95" s="21">
        <f t="shared" si="26"/>
        <v>93805.5</v>
      </c>
      <c r="F95" s="31">
        <v>55634.79</v>
      </c>
      <c r="G95" s="31">
        <v>55634.79</v>
      </c>
      <c r="H95" s="31">
        <f t="shared" si="24"/>
        <v>38170.71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86995.98</v>
      </c>
      <c r="E97" s="21">
        <f t="shared" si="26"/>
        <v>86995.98</v>
      </c>
      <c r="F97" s="31">
        <v>5577.92</v>
      </c>
      <c r="G97" s="31">
        <v>5577.92</v>
      </c>
      <c r="H97" s="31">
        <f t="shared" si="24"/>
        <v>81418.06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2778746.39</v>
      </c>
      <c r="E98" s="25">
        <f t="shared" si="27"/>
        <v>2778746.39</v>
      </c>
      <c r="F98" s="25">
        <f t="shared" si="27"/>
        <v>528842.66</v>
      </c>
      <c r="G98" s="25">
        <f t="shared" si="27"/>
        <v>528842.66</v>
      </c>
      <c r="H98" s="25">
        <f t="shared" si="24"/>
        <v>2249903.73</v>
      </c>
    </row>
    <row r="99" spans="1:8">
      <c r="A99" s="19" t="s">
        <v>161</v>
      </c>
      <c r="B99" s="30" t="s">
        <v>46</v>
      </c>
      <c r="C99" s="31">
        <v>0</v>
      </c>
      <c r="D99" s="31">
        <v>336639.2</v>
      </c>
      <c r="E99" s="21">
        <f t="shared" ref="E99:E107" si="28">C99+D99</f>
        <v>336639.2</v>
      </c>
      <c r="F99" s="31">
        <v>26396.85</v>
      </c>
      <c r="G99" s="31">
        <v>26396.85</v>
      </c>
      <c r="H99" s="31">
        <f t="shared" si="24"/>
        <v>310242.35000000003</v>
      </c>
    </row>
    <row r="100" spans="1:8">
      <c r="A100" s="19" t="s">
        <v>162</v>
      </c>
      <c r="B100" s="30" t="s">
        <v>48</v>
      </c>
      <c r="C100" s="31">
        <v>0</v>
      </c>
      <c r="D100" s="31">
        <v>469851</v>
      </c>
      <c r="E100" s="21">
        <f t="shared" si="28"/>
        <v>469851</v>
      </c>
      <c r="F100" s="31">
        <v>97050.2</v>
      </c>
      <c r="G100" s="31">
        <v>97050.2</v>
      </c>
      <c r="H100" s="31">
        <f t="shared" si="24"/>
        <v>372800.8</v>
      </c>
    </row>
    <row r="101" spans="1:8">
      <c r="A101" s="19" t="s">
        <v>163</v>
      </c>
      <c r="B101" s="30" t="s">
        <v>50</v>
      </c>
      <c r="C101" s="31">
        <v>0</v>
      </c>
      <c r="D101" s="31">
        <v>707337</v>
      </c>
      <c r="E101" s="21">
        <f t="shared" si="28"/>
        <v>707337</v>
      </c>
      <c r="F101" s="31">
        <v>80376.399999999994</v>
      </c>
      <c r="G101" s="31">
        <v>80376.399999999994</v>
      </c>
      <c r="H101" s="31">
        <f t="shared" si="24"/>
        <v>626960.6</v>
      </c>
    </row>
    <row r="102" spans="1:8">
      <c r="A102" s="19" t="s">
        <v>164</v>
      </c>
      <c r="B102" s="30" t="s">
        <v>52</v>
      </c>
      <c r="C102" s="31">
        <v>0</v>
      </c>
      <c r="D102" s="31">
        <v>115543.19</v>
      </c>
      <c r="E102" s="21">
        <f t="shared" si="28"/>
        <v>115543.19</v>
      </c>
      <c r="F102" s="31">
        <v>34162.1</v>
      </c>
      <c r="G102" s="31">
        <v>34162.1</v>
      </c>
      <c r="H102" s="31">
        <f t="shared" si="24"/>
        <v>81381.09</v>
      </c>
    </row>
    <row r="103" spans="1:8">
      <c r="A103" s="19" t="s">
        <v>165</v>
      </c>
      <c r="B103" s="30" t="s">
        <v>54</v>
      </c>
      <c r="C103" s="31">
        <v>0</v>
      </c>
      <c r="D103" s="31">
        <v>355658.02</v>
      </c>
      <c r="E103" s="21">
        <f t="shared" si="28"/>
        <v>355658.02</v>
      </c>
      <c r="F103" s="31">
        <v>138358.23000000001</v>
      </c>
      <c r="G103" s="31">
        <v>138358.23000000001</v>
      </c>
      <c r="H103" s="31">
        <f t="shared" si="24"/>
        <v>217299.79</v>
      </c>
    </row>
    <row r="104" spans="1:8">
      <c r="A104" s="19" t="s">
        <v>166</v>
      </c>
      <c r="B104" s="30" t="s">
        <v>56</v>
      </c>
      <c r="C104" s="31">
        <v>0</v>
      </c>
      <c r="D104" s="31">
        <v>215411</v>
      </c>
      <c r="E104" s="21">
        <f t="shared" si="28"/>
        <v>215411</v>
      </c>
      <c r="F104" s="31">
        <v>0</v>
      </c>
      <c r="G104" s="31">
        <v>0</v>
      </c>
      <c r="H104" s="31">
        <f t="shared" si="24"/>
        <v>215411</v>
      </c>
    </row>
    <row r="105" spans="1:8">
      <c r="A105" s="19" t="s">
        <v>167</v>
      </c>
      <c r="B105" s="30" t="s">
        <v>58</v>
      </c>
      <c r="C105" s="31">
        <v>0</v>
      </c>
      <c r="D105" s="31">
        <v>289503</v>
      </c>
      <c r="E105" s="21">
        <f t="shared" si="28"/>
        <v>289503</v>
      </c>
      <c r="F105" s="31">
        <v>105010.82</v>
      </c>
      <c r="G105" s="31">
        <v>105010.82</v>
      </c>
      <c r="H105" s="31">
        <f t="shared" si="24"/>
        <v>184492.18</v>
      </c>
    </row>
    <row r="106" spans="1:8">
      <c r="A106" s="19" t="s">
        <v>168</v>
      </c>
      <c r="B106" s="30" t="s">
        <v>60</v>
      </c>
      <c r="C106" s="31">
        <v>0</v>
      </c>
      <c r="D106" s="31">
        <v>185797.96</v>
      </c>
      <c r="E106" s="21">
        <f t="shared" si="28"/>
        <v>185797.96</v>
      </c>
      <c r="F106" s="31">
        <v>16047.68</v>
      </c>
      <c r="G106" s="31">
        <v>16047.68</v>
      </c>
      <c r="H106" s="31">
        <f t="shared" si="24"/>
        <v>169750.28</v>
      </c>
    </row>
    <row r="107" spans="1:8">
      <c r="A107" s="19" t="s">
        <v>169</v>
      </c>
      <c r="B107" s="30" t="s">
        <v>62</v>
      </c>
      <c r="C107" s="31">
        <v>0</v>
      </c>
      <c r="D107" s="31">
        <v>103006.02</v>
      </c>
      <c r="E107" s="21">
        <f t="shared" si="28"/>
        <v>103006.02</v>
      </c>
      <c r="F107" s="31">
        <v>31440.38</v>
      </c>
      <c r="G107" s="31">
        <v>31440.38</v>
      </c>
      <c r="H107" s="31">
        <f t="shared" si="24"/>
        <v>71565.64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1603337.24</v>
      </c>
      <c r="E118" s="25">
        <f t="shared" si="31"/>
        <v>1603337.24</v>
      </c>
      <c r="F118" s="25">
        <f t="shared" si="31"/>
        <v>0</v>
      </c>
      <c r="G118" s="25">
        <f t="shared" si="31"/>
        <v>0</v>
      </c>
      <c r="H118" s="25">
        <f t="shared" si="24"/>
        <v>1603337.24</v>
      </c>
    </row>
    <row r="119" spans="1:8">
      <c r="A119" s="19" t="s">
        <v>177</v>
      </c>
      <c r="B119" s="30" t="s">
        <v>82</v>
      </c>
      <c r="C119" s="31">
        <v>0</v>
      </c>
      <c r="D119" s="31">
        <v>1203337.24</v>
      </c>
      <c r="E119" s="21">
        <f t="shared" ref="E119:E127" si="32">C119+D119</f>
        <v>1203337.24</v>
      </c>
      <c r="F119" s="31">
        <v>0</v>
      </c>
      <c r="G119" s="31">
        <v>0</v>
      </c>
      <c r="H119" s="31">
        <f t="shared" si="24"/>
        <v>1203337.24</v>
      </c>
    </row>
    <row r="120" spans="1:8">
      <c r="A120" s="19" t="s">
        <v>178</v>
      </c>
      <c r="B120" s="30" t="s">
        <v>84</v>
      </c>
      <c r="C120" s="31">
        <v>0</v>
      </c>
      <c r="D120" s="31">
        <v>300000</v>
      </c>
      <c r="E120" s="21">
        <f t="shared" si="32"/>
        <v>300000</v>
      </c>
      <c r="F120" s="31">
        <v>0</v>
      </c>
      <c r="G120" s="31">
        <v>0</v>
      </c>
      <c r="H120" s="31">
        <f t="shared" si="24"/>
        <v>300000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100000</v>
      </c>
      <c r="E124" s="21">
        <f t="shared" si="32"/>
        <v>100000</v>
      </c>
      <c r="F124" s="31">
        <v>0</v>
      </c>
      <c r="G124" s="31">
        <v>0</v>
      </c>
      <c r="H124" s="31">
        <f t="shared" si="24"/>
        <v>100000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6202618.71</v>
      </c>
      <c r="E132" s="25">
        <f t="shared" si="35"/>
        <v>6202618.71</v>
      </c>
      <c r="F132" s="25">
        <f t="shared" si="35"/>
        <v>0</v>
      </c>
      <c r="G132" s="25">
        <f t="shared" si="35"/>
        <v>0</v>
      </c>
      <c r="H132" s="25">
        <f t="shared" si="24"/>
        <v>6202618.71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6202618.71</v>
      </c>
      <c r="E140" s="21">
        <f t="shared" si="36"/>
        <v>6202618.71</v>
      </c>
      <c r="F140" s="31">
        <v>0</v>
      </c>
      <c r="G140" s="31">
        <v>0</v>
      </c>
      <c r="H140" s="31">
        <f t="shared" si="24"/>
        <v>6202618.71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22785527.919999998</v>
      </c>
      <c r="D154" s="25">
        <f t="shared" ref="D154:H154" si="42">D4+D79</f>
        <v>14847608.74</v>
      </c>
      <c r="E154" s="25">
        <f t="shared" si="42"/>
        <v>37633136.659999996</v>
      </c>
      <c r="F154" s="25">
        <f t="shared" si="42"/>
        <v>8973300.3200000003</v>
      </c>
      <c r="G154" s="25">
        <f t="shared" si="42"/>
        <v>8930112.3200000003</v>
      </c>
      <c r="H154" s="25">
        <f t="shared" si="42"/>
        <v>28659836.340000004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51" t="s">
        <v>207</v>
      </c>
      <c r="B156" s="51"/>
      <c r="C156" s="51"/>
      <c r="D156" s="51"/>
      <c r="E156" s="51"/>
      <c r="F156" s="51"/>
      <c r="G156" s="51"/>
    </row>
    <row r="157" spans="1:8">
      <c r="A157" s="41"/>
      <c r="B157" s="42"/>
      <c r="C157" s="43"/>
      <c r="D157" s="43"/>
      <c r="E157" s="40"/>
      <c r="F157" s="44"/>
      <c r="G157" s="42"/>
    </row>
    <row r="158" spans="1:8">
      <c r="A158" s="52"/>
      <c r="B158" s="52"/>
      <c r="C158" s="43"/>
      <c r="D158" s="45"/>
      <c r="E158" s="45"/>
      <c r="F158" s="46"/>
      <c r="G158" s="46"/>
    </row>
    <row r="159" spans="1:8">
      <c r="A159" s="53" t="s">
        <v>208</v>
      </c>
      <c r="B159" s="53"/>
      <c r="C159" s="47"/>
      <c r="D159" s="54" t="s">
        <v>209</v>
      </c>
      <c r="E159" s="54"/>
      <c r="F159" s="55"/>
      <c r="G159" s="55"/>
    </row>
    <row r="160" spans="1:8">
      <c r="A160" s="38" t="s">
        <v>210</v>
      </c>
      <c r="B160" s="38"/>
      <c r="C160" s="48"/>
      <c r="D160" s="50" t="s">
        <v>211</v>
      </c>
      <c r="E160" s="50"/>
      <c r="F160" s="50"/>
      <c r="G160" s="50"/>
    </row>
    <row r="161" spans="1:7" ht="15">
      <c r="A161" s="40"/>
      <c r="B161" s="40"/>
      <c r="C161" s="49"/>
      <c r="D161" s="40"/>
      <c r="E161" s="40"/>
      <c r="F161" s="40"/>
      <c r="G161" s="39"/>
    </row>
  </sheetData>
  <mergeCells count="33"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F159:G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2018-05-16T21:41:42Z</dcterms:created>
  <dcterms:modified xsi:type="dcterms:W3CDTF">2018-05-16T21:42:43Z</dcterms:modified>
</cp:coreProperties>
</file>